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7740"/>
  </bookViews>
  <sheets>
    <sheet name="Tarifni kalkulator- hr" sheetId="1" r:id="rId1"/>
  </sheets>
  <definedNames>
    <definedName name="_Hlk293298853" localSheetId="0">'Tarifni kalkulator- hr'!#REF!</definedName>
    <definedName name="_xlnm.Print_Area" localSheetId="0">'Tarifni kalkulator- hr'!$A$1:$O$16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K11" i="1"/>
  <c r="L11" i="1" s="1"/>
  <c r="K10" i="1"/>
  <c r="O10" i="1" s="1"/>
  <c r="K9" i="1"/>
  <c r="N9" i="1" s="1"/>
  <c r="K8" i="1"/>
  <c r="N10" i="1" l="1"/>
  <c r="N11" i="1"/>
  <c r="L10" i="1"/>
  <c r="M10" i="1"/>
  <c r="M11" i="1"/>
  <c r="O9" i="1"/>
  <c r="L9" i="1"/>
  <c r="M9" i="1"/>
  <c r="O11" i="1"/>
</calcChain>
</file>

<file path=xl/sharedStrings.xml><?xml version="1.0" encoding="utf-8"?>
<sst xmlns="http://schemas.openxmlformats.org/spreadsheetml/2006/main" count="41" uniqueCount="37">
  <si>
    <t>Vrsta usluge</t>
  </si>
  <si>
    <t>Oznaka tarifne stavke</t>
  </si>
  <si>
    <t>Naziv tarifne stavke</t>
  </si>
  <si>
    <t>Iznos tarifne stavke             2014.</t>
  </si>
  <si>
    <t>Iznos tarifne stavke             2015.</t>
  </si>
  <si>
    <t>Iznos tarifne stavke             2016.</t>
  </si>
  <si>
    <t>Mjerna jedinica</t>
  </si>
  <si>
    <t>Naknada bez PDV-a u (kn) za 2015. godinu</t>
  </si>
  <si>
    <t>Godišnje</t>
  </si>
  <si>
    <t>Mjesečno</t>
  </si>
  <si>
    <t>Dnevno</t>
  </si>
  <si>
    <t>XII-III</t>
  </si>
  <si>
    <t>IV-XI</t>
  </si>
  <si>
    <t>Ugovoreni  standardni paket skladišnog kapaciteta na godišnjoj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</si>
  <si>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</si>
  <si>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>Tarifna stavka za standardni paket skladišnog kapaciteta</t>
  </si>
  <si>
    <t xml:space="preserve"> SBU</t>
  </si>
  <si>
    <t xml:space="preserve">Ugovorene pojedinačne stalne usluge                         na godišnjoj razini 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</si>
  <si>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</si>
  <si>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Tarifna stavka za stalni kapacitet utiskivanja</t>
  </si>
  <si>
    <t xml:space="preserve"> 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</si>
  <si>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</si>
  <si>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Tarifna stavka za stalni kapacitet povlačenja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</si>
  <si>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</si>
  <si>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Tarifna stavka za stalni                       radni volumen</t>
  </si>
  <si>
    <t>kWh</t>
  </si>
  <si>
    <t xml:space="preserve"> Ugovorene pojedinačne prekidive usluge                     na dnevnoj razini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</si>
  <si>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</si>
  <si>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Tarifna stavka za prekidivi nenominirani kapacitet utiskivanja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</si>
  <si>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</si>
  <si>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</si>
  <si>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Tarifna stavka za prekidivi nenominirani kapacitet povlačenja</t>
  </si>
  <si>
    <t xml:space="preserve"> </t>
  </si>
  <si>
    <t xml:space="preserve">Izračun naknade za skladištenje temeljem Odluke o iznosu tarifnih stavki za skladištenje plina od 24.02.2014. (NN 28/2014)  </t>
  </si>
  <si>
    <t>Zahtjevani kapacitet*</t>
  </si>
  <si>
    <t xml:space="preserve">2015. godina </t>
  </si>
  <si>
    <t>* upišite kapacitet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</si>
</sst>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7" fillId="0" borderId="0">
      <alignment horizontal="right" vertical="center"/>
    </xf>
    <xf numFmtId="0" fontId="8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/>
    <xf numFmtId="40" fontId="11" fillId="6" borderId="0">
      <alignment horizontal="right"/>
    </xf>
    <xf numFmtId="0" fontId="12" fillId="6" borderId="13"/>
  </cellStyleXfs>
  <cellXfs count="3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0" fontId="0" fillId="4" borderId="12" xfId="0" applyFill="1" applyBorder="1" applyProtection="1"/>
    <xf numFmtId="0" fontId="4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3"/>
  <sheetViews>
    <sheetView tabSelected="1" topLeftCell="B1" zoomScaleNormal="100" zoomScaleSheetLayoutView="85" workbookViewId="0">
      <selection activeCell="J8" sqref="J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6" width="13.7109375" style="2" hidden="1" customWidth="1"/>
    <col min="7" max="7" width="13.7109375" style="2" customWidth="1"/>
    <col min="8" max="8" width="13.7109375" style="2" hidden="1" customWidth="1"/>
    <col min="9" max="9" width="12.42578125" style="2" customWidth="1"/>
    <col min="10" max="10" width="14.5703125" style="2" customWidth="1"/>
    <col min="11" max="11" width="15.42578125" style="2" bestFit="1" customWidth="1"/>
    <col min="12" max="12" width="15.42578125" style="2" customWidth="1"/>
    <col min="13" max="15" width="14.140625" style="2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25" t="s">
        <v>33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1"/>
      <c r="B3" s="1"/>
      <c r="C3" s="25" t="s">
        <v>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1"/>
    </row>
    <row r="5" spans="1:15" s="1" customFormat="1" ht="61.5" customHeight="1" thickBot="1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32" t="s">
        <v>34</v>
      </c>
      <c r="K5" s="34" t="s">
        <v>7</v>
      </c>
      <c r="L5" s="30"/>
      <c r="M5" s="30"/>
      <c r="N5" s="30"/>
      <c r="O5" s="31"/>
    </row>
    <row r="6" spans="1:15" s="1" customFormat="1" ht="27" customHeight="1" thickBot="1">
      <c r="C6" s="24"/>
      <c r="D6" s="24"/>
      <c r="E6" s="24"/>
      <c r="F6" s="24"/>
      <c r="G6" s="24"/>
      <c r="H6" s="24"/>
      <c r="I6" s="24"/>
      <c r="J6" s="33"/>
      <c r="K6" s="34" t="s">
        <v>8</v>
      </c>
      <c r="L6" s="30" t="s">
        <v>9</v>
      </c>
      <c r="M6" s="30"/>
      <c r="N6" s="30" t="s">
        <v>10</v>
      </c>
      <c r="O6" s="31"/>
    </row>
    <row r="7" spans="1:15" s="1" customFormat="1" ht="27" customHeight="1" thickBot="1">
      <c r="C7" s="24"/>
      <c r="D7" s="24"/>
      <c r="E7" s="24"/>
      <c r="F7" s="24"/>
      <c r="G7" s="24"/>
      <c r="H7" s="24"/>
      <c r="I7" s="24"/>
      <c r="J7" s="33"/>
      <c r="K7" s="35"/>
      <c r="L7" s="4" t="s">
        <v>11</v>
      </c>
      <c r="M7" s="4" t="s">
        <v>12</v>
      </c>
      <c r="N7" s="4" t="s">
        <v>11</v>
      </c>
      <c r="O7" s="5" t="s">
        <v>12</v>
      </c>
    </row>
    <row r="8" spans="1:15" ht="80.25" customHeight="1" thickBot="1">
      <c r="A8" s="1"/>
      <c r="B8" s="1"/>
      <c r="C8" s="18" t="s">
        <v>13</v>
      </c>
      <c r="D8" s="18" t="s">
        <v>14</v>
      </c>
      <c r="E8" s="18" t="s">
        <v>15</v>
      </c>
      <c r="F8" s="6">
        <v>1481636.01</v>
      </c>
      <c r="G8" s="6">
        <v>1608014.01</v>
      </c>
      <c r="H8" s="6">
        <v>1745171.57</v>
      </c>
      <c r="I8" s="18" t="s">
        <v>16</v>
      </c>
      <c r="J8" s="7"/>
      <c r="K8" s="8">
        <f>J8*$G$8</f>
        <v>0</v>
      </c>
      <c r="L8" s="9"/>
      <c r="M8" s="9"/>
      <c r="N8" s="9"/>
      <c r="O8" s="10"/>
    </row>
    <row r="9" spans="1:15" s="16" customFormat="1" ht="48" customHeight="1" thickBot="1">
      <c r="A9" s="11"/>
      <c r="B9" s="11"/>
      <c r="C9" s="26" t="s">
        <v>17</v>
      </c>
      <c r="D9" s="12" t="s">
        <v>18</v>
      </c>
      <c r="E9" s="12" t="s">
        <v>19</v>
      </c>
      <c r="F9" s="13">
        <v>1.2156</v>
      </c>
      <c r="G9" s="13">
        <v>1.3191999999999999</v>
      </c>
      <c r="H9" s="13">
        <v>1.4318</v>
      </c>
      <c r="I9" s="12" t="s">
        <v>20</v>
      </c>
      <c r="J9" s="14"/>
      <c r="K9" s="8">
        <f>$G$9*J9</f>
        <v>0</v>
      </c>
      <c r="L9" s="6">
        <f>$K$9*0.1</f>
        <v>0</v>
      </c>
      <c r="M9" s="6">
        <f>$K$9*0.15</f>
        <v>0</v>
      </c>
      <c r="N9" s="6">
        <f>$K$9*0.01</f>
        <v>0</v>
      </c>
      <c r="O9" s="15">
        <f>$K$9*0.015</f>
        <v>0</v>
      </c>
    </row>
    <row r="10" spans="1:15" ht="47.25" customHeight="1" thickBot="1">
      <c r="A10" s="17"/>
      <c r="B10" s="17"/>
      <c r="C10" s="26"/>
      <c r="D10" s="12" t="s">
        <v>21</v>
      </c>
      <c r="E10" s="12" t="s">
        <v>22</v>
      </c>
      <c r="F10" s="13">
        <v>0.97240000000000004</v>
      </c>
      <c r="G10" s="13">
        <v>1.0553999999999999</v>
      </c>
      <c r="H10" s="13">
        <v>1.1454</v>
      </c>
      <c r="I10" s="12" t="s">
        <v>20</v>
      </c>
      <c r="J10" s="14"/>
      <c r="K10" s="8">
        <f>$G$10*J10</f>
        <v>0</v>
      </c>
      <c r="L10" s="6">
        <f>$K$10*0.15</f>
        <v>0</v>
      </c>
      <c r="M10" s="6">
        <f>$K$10*0.1</f>
        <v>0</v>
      </c>
      <c r="N10" s="6">
        <f>$K$10*0.015</f>
        <v>0</v>
      </c>
      <c r="O10" s="15">
        <f>$K$10*0.01</f>
        <v>0</v>
      </c>
    </row>
    <row r="11" spans="1:15" ht="54" customHeight="1" thickBot="1">
      <c r="A11" s="17"/>
      <c r="B11" s="17"/>
      <c r="C11" s="26"/>
      <c r="D11" s="12" t="s">
        <v>23</v>
      </c>
      <c r="E11" s="12" t="s">
        <v>24</v>
      </c>
      <c r="F11" s="13">
        <v>1.32E-2</v>
      </c>
      <c r="G11" s="13">
        <v>1.43E-2</v>
      </c>
      <c r="H11" s="13">
        <v>1.55E-2</v>
      </c>
      <c r="I11" s="12" t="s">
        <v>25</v>
      </c>
      <c r="J11" s="14"/>
      <c r="K11" s="8">
        <f>$G$11*J11</f>
        <v>0</v>
      </c>
      <c r="L11" s="6">
        <f>$K$11*0.1</f>
        <v>0</v>
      </c>
      <c r="M11" s="6">
        <f>$K$11*0.15</f>
        <v>0</v>
      </c>
      <c r="N11" s="6">
        <f>$K$11*0.01</f>
        <v>0</v>
      </c>
      <c r="O11" s="15">
        <f>$K$11*0.015</f>
        <v>0</v>
      </c>
    </row>
    <row r="12" spans="1:15" ht="79.5" thickBot="1">
      <c r="A12" s="1"/>
      <c r="B12" s="1"/>
      <c r="C12" s="27" t="s">
        <v>26</v>
      </c>
      <c r="D12" s="18" t="s">
        <v>27</v>
      </c>
      <c r="E12" s="18" t="s">
        <v>28</v>
      </c>
      <c r="F12" s="19">
        <v>8.8999999999999999E-3</v>
      </c>
      <c r="G12" s="19">
        <v>9.7000000000000003E-3</v>
      </c>
      <c r="H12" s="19">
        <v>1.0500000000000001E-2</v>
      </c>
      <c r="I12" s="18" t="s">
        <v>29</v>
      </c>
      <c r="J12" s="14"/>
      <c r="K12" s="20"/>
      <c r="L12" s="9"/>
      <c r="M12" s="9"/>
      <c r="N12" s="28">
        <f>J12*$G$12</f>
        <v>0</v>
      </c>
      <c r="O12" s="29"/>
    </row>
    <row r="13" spans="1:15" ht="87.75" customHeight="1" thickBot="1">
      <c r="A13" s="1"/>
      <c r="B13" s="1"/>
      <c r="C13" s="27"/>
      <c r="D13" s="18" t="s">
        <v>30</v>
      </c>
      <c r="E13" s="18" t="s">
        <v>31</v>
      </c>
      <c r="F13" s="19">
        <v>7.1999999999999998E-3</v>
      </c>
      <c r="G13" s="19">
        <v>7.7999999999999996E-3</v>
      </c>
      <c r="H13" s="19">
        <v>8.3999999999999995E-3</v>
      </c>
      <c r="I13" s="18" t="s">
        <v>29</v>
      </c>
      <c r="J13" s="14"/>
      <c r="K13" s="20"/>
      <c r="L13" s="9"/>
      <c r="M13" s="9"/>
      <c r="N13" s="28">
        <f>J13*$G$13</f>
        <v>0</v>
      </c>
      <c r="O13" s="29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21" t="s">
        <v>32</v>
      </c>
      <c r="D15" s="22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</sheetData>
  <sheetProtection password="A06C" sheet="1" objects="1" scenarios="1" selectLockedCells="1"/>
  <mergeCells count="18">
    <mergeCell ref="E5:E7"/>
    <mergeCell ref="F5:F7"/>
    <mergeCell ref="G5:G7"/>
    <mergeCell ref="C3:O3"/>
    <mergeCell ref="C2:O2"/>
    <mergeCell ref="C9:C11"/>
    <mergeCell ref="C12:C13"/>
    <mergeCell ref="N12:O12"/>
    <mergeCell ref="N13:O13"/>
    <mergeCell ref="N6:O6"/>
    <mergeCell ref="I5:I7"/>
    <mergeCell ref="J5:J7"/>
    <mergeCell ref="K5:O5"/>
    <mergeCell ref="K6:K7"/>
    <mergeCell ref="L6:M6"/>
    <mergeCell ref="H5:H7"/>
    <mergeCell ref="C5:C7"/>
    <mergeCell ref="D5:D7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kalkulator- hr</vt:lpstr>
      <vt:lpstr>'Tarifni kalkulator- hr'!Podrucje_ispisa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2014-06-03T13:31:42Z</dcterms:created>
  <dcterms:modified xsi:type="dcterms:W3CDTF">2014-06-05T07:26:08Z</dcterms:modified>
</cp:coreProperties>
</file>